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3"/>
  </bookViews>
  <sheets>
    <sheet name="тимч січ" sheetId="1" r:id="rId1"/>
    <sheet name="тимч лют" sheetId="2" r:id="rId2"/>
    <sheet name="бер" sheetId="3" r:id="rId3"/>
    <sheet name="квіт" sheetId="4" r:id="rId4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<sst xmlns="http://schemas.openxmlformats.org/spreadsheetml/2006/main" count="384" uniqueCount="55">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</sst>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8" sqref="W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69" sqref="H6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2886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1720.7999999999997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71342.90000000001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4606.799999999999</v>
      </c>
      <c r="AE9" s="51">
        <f>AE10+AE15+AE23+AE31+AE45+AE49+AE50+AE57+AE58+AE67+AE68+AE71+AE81+AE74+AE76+AE75+AE65+AE82+AE84+AE83+AE66+AE38+AE85</f>
        <v>83495.90000000001</v>
      </c>
      <c r="AG9" s="50"/>
    </row>
    <row r="10" spans="1:31" ht="15.75">
      <c r="A10" s="4" t="s">
        <v>4</v>
      </c>
      <c r="B10" s="23">
        <v>4490.5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348.8</v>
      </c>
      <c r="AE10" s="28">
        <f>B10+C10-AD10</f>
        <v>5149.099999999999</v>
      </c>
    </row>
    <row r="11" spans="1:31" ht="15.75">
      <c r="A11" s="3" t="s">
        <v>5</v>
      </c>
      <c r="B11" s="23">
        <v>3576.4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62.800000000000004</v>
      </c>
      <c r="AE11" s="28">
        <f>B11+C11-AD11</f>
        <v>3556.5</v>
      </c>
    </row>
    <row r="12" spans="1:31" ht="15.75">
      <c r="A12" s="3" t="s">
        <v>2</v>
      </c>
      <c r="B12" s="37">
        <v>305.4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280.6</v>
      </c>
      <c r="AE12" s="28">
        <f>B12+C12-AD12</f>
        <v>415.1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608.6999999999999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5.399999999999977</v>
      </c>
      <c r="AE14" s="28">
        <f>AE10-AE11-AE12-AE13</f>
        <v>1177.4999999999995</v>
      </c>
    </row>
    <row r="15" spans="1:31" ht="15" customHeight="1">
      <c r="A15" s="4" t="s">
        <v>6</v>
      </c>
      <c r="B15" s="23">
        <v>32328.8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2276.5</v>
      </c>
      <c r="AE15" s="28">
        <f aca="true" t="shared" si="3" ref="AE15:AE29">B15+C15-AD15</f>
        <v>40211.8</v>
      </c>
    </row>
    <row r="16" spans="1:32" ht="15.75">
      <c r="A16" s="3" t="s">
        <v>5</v>
      </c>
      <c r="B16" s="23">
        <v>19654.4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1286.8</v>
      </c>
      <c r="AE16" s="28">
        <f t="shared" si="3"/>
        <v>19668.100000000002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2.7</v>
      </c>
      <c r="AE17" s="28">
        <f t="shared" si="3"/>
        <v>19.900000000000002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605.8</v>
      </c>
      <c r="AE18" s="28">
        <f t="shared" si="3"/>
        <v>2264.5999999999995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365.3</v>
      </c>
      <c r="AE19" s="28">
        <f t="shared" si="3"/>
        <v>17684.3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11.900000000000034</v>
      </c>
      <c r="AE22" s="28">
        <f t="shared" si="3"/>
        <v>558.3999999999992</v>
      </c>
    </row>
    <row r="23" spans="1:31" ht="15" customHeight="1">
      <c r="A23" s="4" t="s">
        <v>7</v>
      </c>
      <c r="B23" s="23">
        <v>20993.3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727.6</v>
      </c>
      <c r="AE23" s="28">
        <f t="shared" si="3"/>
        <v>23789.7</v>
      </c>
    </row>
    <row r="24" spans="1:32" ht="15.75">
      <c r="A24" s="3" t="s">
        <v>5</v>
      </c>
      <c r="B24" s="23">
        <v>14455.2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14456.5</v>
      </c>
      <c r="AF24" s="6"/>
    </row>
    <row r="25" spans="1:31" ht="15.75">
      <c r="A25" s="3" t="s">
        <v>3</v>
      </c>
      <c r="B25" s="23">
        <v>1260.5</v>
      </c>
      <c r="C25" s="23">
        <v>282.6</v>
      </c>
      <c r="D25" s="23"/>
      <c r="E25" s="23"/>
      <c r="F25" s="23">
        <v>279.3</v>
      </c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279.3</v>
      </c>
      <c r="AE25" s="28">
        <f t="shared" si="3"/>
        <v>1263.8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16.6</v>
      </c>
      <c r="AE26" s="28">
        <f t="shared" si="3"/>
        <v>379.7</v>
      </c>
    </row>
    <row r="27" spans="1:31" ht="15.75">
      <c r="A27" s="3" t="s">
        <v>2</v>
      </c>
      <c r="B27" s="23">
        <v>3537.2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255.3</v>
      </c>
      <c r="AE27" s="28">
        <f t="shared" si="3"/>
        <v>5031.099999999999</v>
      </c>
    </row>
    <row r="28" spans="1:31" ht="15.75">
      <c r="A28" s="3" t="s">
        <v>17</v>
      </c>
      <c r="B28" s="23">
        <v>124.7</v>
      </c>
      <c r="C28" s="23">
        <v>20.2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144.9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1241.8999999999985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176.39999999999998</v>
      </c>
      <c r="AE30" s="28">
        <f>AE23-AE24-AE25-AE26-AE27-AE28-AE29</f>
        <v>2513.700000000001</v>
      </c>
    </row>
    <row r="31" spans="1:31" ht="15" customHeight="1">
      <c r="A31" s="4" t="s">
        <v>8</v>
      </c>
      <c r="B31" s="23">
        <v>319.6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1.7</v>
      </c>
      <c r="AE31" s="28">
        <f aca="true" t="shared" si="6" ref="AE31:AE36">B31+C31-AD31</f>
        <v>329.20000000000005</v>
      </c>
    </row>
    <row r="32" spans="1:31" ht="15.75">
      <c r="A32" s="3" t="s">
        <v>5</v>
      </c>
      <c r="B32" s="23">
        <v>234.6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234.6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72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13.000000000000028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1.7</v>
      </c>
      <c r="AE37" s="28">
        <f>AE31-AE32-AE34-AE36-AE33-AE35</f>
        <v>22.60000000000005</v>
      </c>
    </row>
    <row r="38" spans="1:31" ht="15" customHeight="1">
      <c r="A38" s="4" t="s">
        <v>35</v>
      </c>
      <c r="B38" s="23">
        <v>578.9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100.1</v>
      </c>
      <c r="AE38" s="28">
        <f aca="true" t="shared" si="8" ref="AE38:AE43">B38+C38-AD38</f>
        <v>592.4</v>
      </c>
    </row>
    <row r="39" spans="1:32" ht="15.75">
      <c r="A39" s="3" t="s">
        <v>5</v>
      </c>
      <c r="B39" s="23">
        <v>480.3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480.3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4.2</v>
      </c>
    </row>
    <row r="42" spans="1:31" ht="15.75">
      <c r="A42" s="3" t="s">
        <v>2</v>
      </c>
      <c r="B42" s="23">
        <v>72.2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99.9</v>
      </c>
      <c r="AE42" s="28">
        <f t="shared" si="8"/>
        <v>72.1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21.599999999999966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0.19999999999998863</v>
      </c>
      <c r="AE44" s="28">
        <f>AE38-AE39-AE40-AE41-AE42-AE43</f>
        <v>35.199999999999974</v>
      </c>
    </row>
    <row r="45" spans="1:31" ht="15" customHeight="1">
      <c r="A45" s="4" t="s">
        <v>15</v>
      </c>
      <c r="B45" s="37">
        <v>806.7</v>
      </c>
      <c r="C45" s="23">
        <v>233.2</v>
      </c>
      <c r="D45" s="23"/>
      <c r="E45" s="29"/>
      <c r="F45" s="29"/>
      <c r="G45" s="29"/>
      <c r="H45" s="29">
        <v>95.5</v>
      </c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95.5</v>
      </c>
      <c r="AE45" s="28">
        <f>B45+C45-AD45</f>
        <v>944.4000000000001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17.5</v>
      </c>
    </row>
    <row r="47" spans="1:31" ht="15.75">
      <c r="A47" s="3" t="s">
        <v>17</v>
      </c>
      <c r="B47" s="23">
        <v>705.3</v>
      </c>
      <c r="C47" s="23">
        <v>190.8</v>
      </c>
      <c r="D47" s="23"/>
      <c r="E47" s="23"/>
      <c r="F47" s="23"/>
      <c r="G47" s="23"/>
      <c r="H47" s="23">
        <v>94.7</v>
      </c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94.7</v>
      </c>
      <c r="AE47" s="28">
        <f>B47+C47-AD47</f>
        <v>801.3999999999999</v>
      </c>
    </row>
    <row r="48" spans="1:31" ht="15.75">
      <c r="A48" s="3" t="s">
        <v>26</v>
      </c>
      <c r="B48" s="23">
        <f aca="true" t="shared" si="10" ref="B48:AB48">B45-B46-B47</f>
        <v>83.90000000000009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0.7999999999999972</v>
      </c>
      <c r="AE48" s="28">
        <f>AE45-AE47-AE46</f>
        <v>125.50000000000023</v>
      </c>
    </row>
    <row r="49" spans="1:31" ht="15" customHeight="1">
      <c r="A49" s="4" t="s">
        <v>0</v>
      </c>
      <c r="B49" s="23">
        <v>3395.9</v>
      </c>
      <c r="C49" s="23">
        <v>230.1</v>
      </c>
      <c r="D49" s="23"/>
      <c r="E49" s="23"/>
      <c r="F49" s="23">
        <v>287.5</v>
      </c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287.5</v>
      </c>
      <c r="AE49" s="28">
        <f aca="true" t="shared" si="11" ref="AE49:AE55">B49+C49-AD49</f>
        <v>3338.5</v>
      </c>
    </row>
    <row r="50" spans="1:32" ht="15" customHeight="1">
      <c r="A50" s="4" t="s">
        <v>9</v>
      </c>
      <c r="B50" s="45">
        <v>4580.4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503.79999999999995</v>
      </c>
      <c r="AE50" s="23">
        <f t="shared" si="11"/>
        <v>4297.2</v>
      </c>
      <c r="AF50" s="6"/>
    </row>
    <row r="51" spans="1:32" ht="15.75">
      <c r="A51" s="3" t="s">
        <v>5</v>
      </c>
      <c r="B51" s="23">
        <v>2424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2424.1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658.4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143.7</v>
      </c>
      <c r="AE53" s="23">
        <f t="shared" si="11"/>
        <v>670.2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27.2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1470.7999999999995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360.09999999999997</v>
      </c>
      <c r="AE56" s="23">
        <f>AE50-AE51-AE53-AE55-AE52-AE54</f>
        <v>1175.6999999999998</v>
      </c>
    </row>
    <row r="57" spans="1:31" ht="15" customHeight="1">
      <c r="A57" s="4" t="s">
        <v>10</v>
      </c>
      <c r="B57" s="23">
        <v>194.7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23.9</v>
      </c>
      <c r="AE57" s="23">
        <f aca="true" t="shared" si="14" ref="AE57:AE63">B57+C57-AD57</f>
        <v>200.79999999999998</v>
      </c>
    </row>
    <row r="58" spans="1:31" ht="15" customHeight="1">
      <c r="A58" s="4" t="s">
        <v>11</v>
      </c>
      <c r="B58" s="23">
        <v>1172.5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129.4</v>
      </c>
      <c r="AE58" s="23">
        <f t="shared" si="14"/>
        <v>1328.6999999999998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651.7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72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2.3</v>
      </c>
      <c r="AE61" s="23">
        <f t="shared" si="14"/>
        <v>72.3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76.5</v>
      </c>
      <c r="AE62" s="23">
        <f t="shared" si="14"/>
        <v>105.39999999999998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346.29999999999995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50.60000000000001</v>
      </c>
      <c r="AE64" s="23">
        <f>AE58-AE59-AE62-AE63-AE61-AE60</f>
        <v>499.2999999999998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v>13.6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13.6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475.8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825.7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99.3</v>
      </c>
      <c r="AE68" s="31">
        <f t="shared" si="16"/>
        <v>1554.6000000000001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85.2</v>
      </c>
      <c r="AE70" s="31">
        <f t="shared" si="16"/>
        <v>514.8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102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63.3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8.9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71342.90000000001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0</v>
      </c>
      <c r="J87" s="43">
        <f t="shared" si="18"/>
        <v>0</v>
      </c>
      <c r="K87" s="43">
        <f t="shared" si="18"/>
        <v>0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4606.799999999999</v>
      </c>
      <c r="AE87" s="60">
        <f>AE10+AE15+AE23+AE31+AE45+AE49+AE50+AE57+AE58+AE65+AE67+AE68+AE71+AE74+AE75+AE76+AE81+AE82+AE83+AE84+AE66+AE38+AE85</f>
        <v>83495.90000000001</v>
      </c>
    </row>
    <row r="88" spans="1:31" ht="15.75">
      <c r="A88" s="3" t="s">
        <v>5</v>
      </c>
      <c r="B88" s="23">
        <f aca="true" t="shared" si="19" ref="B88:AB88">B11+B16+B24+B32+B51+B59+B69+B39+B72</f>
        <v>41553.3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1349.6</v>
      </c>
      <c r="AE88" s="28">
        <f>B88+C88-AD88</f>
        <v>41548.600000000006</v>
      </c>
    </row>
    <row r="89" spans="1:31" ht="15.75">
      <c r="A89" s="3" t="s">
        <v>2</v>
      </c>
      <c r="B89" s="23">
        <f aca="true" t="shared" si="20" ref="B89:X89">B12+B19+B27+B34+B53+B62+B42+B73+B70</f>
        <v>14944.2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1306.5000000000002</v>
      </c>
      <c r="AE89" s="28">
        <f>B89+C89-AD89</f>
        <v>24573.9</v>
      </c>
    </row>
    <row r="90" spans="1:31" ht="15.75">
      <c r="A90" s="3" t="s">
        <v>3</v>
      </c>
      <c r="B90" s="23">
        <f aca="true" t="shared" si="21" ref="B90:AB90">B17+B25+B40+B60</f>
        <v>1275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282</v>
      </c>
      <c r="AE90" s="28">
        <f>B90+C90-AD90</f>
        <v>1284.3</v>
      </c>
    </row>
    <row r="91" spans="1:31" ht="15.75">
      <c r="A91" s="3" t="s">
        <v>1</v>
      </c>
      <c r="B91" s="23">
        <f aca="true" t="shared" si="22" ref="B91:X91">B18+B26+B61+B33+B41+B52+B46</f>
        <v>2649.2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624.6999999999999</v>
      </c>
      <c r="AE91" s="28">
        <f>B91+C91-AD91</f>
        <v>2738.3</v>
      </c>
    </row>
    <row r="92" spans="1:31" ht="15.75">
      <c r="A92" s="3" t="s">
        <v>17</v>
      </c>
      <c r="B92" s="23">
        <f aca="true" t="shared" si="23" ref="B92:AB92">B20+B28+B47+B35+B54+B13</f>
        <v>870.3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98.7</v>
      </c>
      <c r="AE92" s="28">
        <f>B92+C92-AD92</f>
        <v>990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4606.799999999999</v>
      </c>
      <c r="J96" s="54">
        <f t="shared" si="24"/>
        <v>4606.799999999999</v>
      </c>
      <c r="K96" s="54">
        <f t="shared" si="24"/>
        <v>4606.799999999999</v>
      </c>
      <c r="L96" s="54">
        <f t="shared" si="24"/>
        <v>4606.799999999999</v>
      </c>
      <c r="M96" s="54">
        <f t="shared" si="24"/>
        <v>4606.799999999999</v>
      </c>
      <c r="N96" s="54">
        <f t="shared" si="24"/>
        <v>4606.799999999999</v>
      </c>
      <c r="O96" s="54">
        <f t="shared" si="24"/>
        <v>4606.799999999999</v>
      </c>
      <c r="P96" s="54">
        <f t="shared" si="24"/>
        <v>4606.799999999999</v>
      </c>
      <c r="Q96" s="54">
        <f t="shared" si="24"/>
        <v>4606.799999999999</v>
      </c>
      <c r="R96" s="54">
        <f t="shared" si="24"/>
        <v>4606.799999999999</v>
      </c>
      <c r="S96" s="54">
        <f t="shared" si="24"/>
        <v>4606.799999999999</v>
      </c>
      <c r="T96" s="54">
        <f t="shared" si="24"/>
        <v>4606.799999999999</v>
      </c>
      <c r="U96" s="54">
        <f t="shared" si="24"/>
        <v>4606.799999999999</v>
      </c>
      <c r="V96" s="54">
        <f t="shared" si="24"/>
        <v>4606.799999999999</v>
      </c>
      <c r="W96" s="54">
        <f t="shared" si="24"/>
        <v>4606.799999999999</v>
      </c>
      <c r="X96" s="54">
        <f t="shared" si="24"/>
        <v>4606.799999999999</v>
      </c>
      <c r="Y96" s="54">
        <f t="shared" si="24"/>
        <v>4606.799999999999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2014-04-04T07:25:01Z</cp:lastPrinted>
  <dcterms:created xsi:type="dcterms:W3CDTF">2002-11-05T08:53:00Z</dcterms:created>
  <dcterms:modified xsi:type="dcterms:W3CDTF">2014-04-08T05:13:55Z</dcterms:modified>
  <cp:category/>
  <cp:version/>
  <cp:contentType/>
  <cp:contentStatus/>
</cp:coreProperties>
</file>